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28680" yWindow="-120" windowWidth="19440" windowHeight="13740"/>
  </bookViews>
  <sheets>
    <sheet name="Sheet1" sheetId="1" r:id="rId1"/>
    <sheet name="Sheet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3" i="1" s="1"/>
  <c r="D3" i="1"/>
  <c r="C4" i="1"/>
  <c r="C5" i="1" l="1"/>
  <c r="D8" i="1"/>
  <c r="D7" i="1"/>
  <c r="D6" i="1"/>
  <c r="C6" i="1" l="1"/>
  <c r="B10" i="1"/>
</calcChain>
</file>

<file path=xl/sharedStrings.xml><?xml version="1.0" encoding="utf-8"?>
<sst xmlns="http://schemas.openxmlformats.org/spreadsheetml/2006/main" count="26" uniqueCount="24">
  <si>
    <t>Curso específico</t>
  </si>
  <si>
    <t>CP</t>
  </si>
  <si>
    <t>CR</t>
  </si>
  <si>
    <t>CA</t>
  </si>
  <si>
    <t>Proficiência</t>
  </si>
  <si>
    <t>Quantidade de Disciplinas aprovadas com A</t>
  </si>
  <si>
    <t>Quantidade de Disciplinas aprovadas com B</t>
  </si>
  <si>
    <t>Quantidade de Disciplinas aprovadas com C</t>
  </si>
  <si>
    <t>B2</t>
  </si>
  <si>
    <t>C1</t>
  </si>
  <si>
    <t>C2 / Língua materna</t>
  </si>
  <si>
    <t>Curso Específico</t>
  </si>
  <si>
    <t>Auxílios</t>
  </si>
  <si>
    <t>Sim</t>
  </si>
  <si>
    <t>Não</t>
  </si>
  <si>
    <t>Pontuação provável</t>
  </si>
  <si>
    <t>Critérios</t>
  </si>
  <si>
    <t>Valores</t>
  </si>
  <si>
    <t>Pontos</t>
  </si>
  <si>
    <t>-</t>
  </si>
  <si>
    <t>Solicite um atestado de CPk na Central de Serviços (servicos.ufabc.edu.br) na opção "Serviços para Cursos de Graduação - PROGRAD"</t>
  </si>
  <si>
    <t>Utilize as informações de CP disponíveis no histórico emitido pelo SIGAA</t>
  </si>
  <si>
    <t>Para CPk de cursos específicos nos quais ainda não possui matrícula</t>
  </si>
  <si>
    <t>Para CP de cursos nos quais já possui matrícula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</si>
</sst>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4" borderId="0" xfId="0" applyFill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5" borderId="0" xfId="0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4" totalsRowShown="0">
  <autoFilter ref="A1:A4"/>
  <tableColumns count="1">
    <tableColumn id="1" name="Proficiênci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1:B3" totalsRowShown="0">
  <autoFilter ref="B1:B3"/>
  <tableColumns count="1">
    <tableColumn id="1" name="Curso Específic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C1:C3" totalsRowShown="0">
  <autoFilter ref="C1:C3"/>
  <tableColumns count="1">
    <tableColumn id="1" name="Auxílio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tabSelected="1" workbookViewId="0">
      <selection activeCell="B2" sqref="B2"/>
    </sheetView>
  </sheetViews>
  <sheetFormatPr defaultRowHeight="15" x14ac:dyDescent="0.25"/>
  <cols>
    <col min="1" max="1" width="40.42578125" style="7" bestFit="1" customWidth="1"/>
    <col min="2" max="2" width="18" style="7" customWidth="1"/>
    <col min="3" max="3" width="9.140625" style="7"/>
    <col min="4" max="4" width="12.7109375" style="7" hidden="1" customWidth="1"/>
    <col min="5" max="16384" width="9.140625" style="7"/>
  </cols>
  <sheetData>
    <row r="1" spans="1:18" x14ac:dyDescent="0.25">
      <c r="A1" s="5" t="s">
        <v>16</v>
      </c>
      <c r="B1" s="5" t="s">
        <v>17</v>
      </c>
      <c r="C1" s="5" t="s">
        <v>18</v>
      </c>
      <c r="D1" s="6"/>
      <c r="F1" s="8" t="s">
        <v>22</v>
      </c>
      <c r="G1" s="8"/>
      <c r="H1" s="8"/>
      <c r="I1" s="8"/>
      <c r="J1" s="8"/>
      <c r="K1" s="8"/>
      <c r="L1" s="8"/>
      <c r="M1" s="8"/>
      <c r="N1" s="8"/>
    </row>
    <row r="2" spans="1:18" ht="28.9" customHeight="1" x14ac:dyDescent="0.25">
      <c r="A2" s="9" t="s">
        <v>0</v>
      </c>
      <c r="B2" s="1"/>
      <c r="C2" s="3" t="s">
        <v>19</v>
      </c>
      <c r="D2" s="6">
        <f>((B3-0.3)*25)/(0.5)</f>
        <v>-15</v>
      </c>
      <c r="F2" s="10" t="s">
        <v>20</v>
      </c>
      <c r="G2" s="10"/>
      <c r="H2" s="10"/>
      <c r="I2" s="10"/>
      <c r="J2" s="10"/>
      <c r="K2" s="10"/>
      <c r="L2" s="10"/>
      <c r="M2" s="10"/>
      <c r="N2" s="10"/>
      <c r="O2" s="11"/>
      <c r="P2" s="11"/>
      <c r="Q2" s="11"/>
      <c r="R2" s="11"/>
    </row>
    <row r="3" spans="1:18" x14ac:dyDescent="0.25">
      <c r="A3" s="9" t="s">
        <v>1</v>
      </c>
      <c r="B3" s="1"/>
      <c r="C3" s="3">
        <f>IF((AND(B2="Sim",(B3&lt;0.3))),0,(IF((AND(B2="Não",(B3&lt;0.1))),0,(IF(AND(B2="Sim",(B3&gt;0.8)),25,(IF(B2="Sim",D2,(IF(B2="Não",D3,0)))))))))</f>
        <v>0</v>
      </c>
      <c r="D3" s="6">
        <f>((B3-0.1)*15)/(0.9)</f>
        <v>-1.6666666666666665</v>
      </c>
      <c r="F3" s="10"/>
      <c r="G3" s="10"/>
      <c r="H3" s="10"/>
      <c r="I3" s="10"/>
      <c r="J3" s="10"/>
      <c r="K3" s="10"/>
      <c r="L3" s="10"/>
      <c r="M3" s="10"/>
      <c r="N3" s="10"/>
      <c r="O3" s="11"/>
      <c r="P3" s="11"/>
      <c r="Q3" s="11"/>
      <c r="R3" s="11"/>
    </row>
    <row r="4" spans="1:18" x14ac:dyDescent="0.25">
      <c r="A4" s="9" t="s">
        <v>2</v>
      </c>
      <c r="B4" s="1"/>
      <c r="C4" s="3">
        <f>IF(B4&lt;2.7,0,((20*B4)-(2.7*20))/(4-2.7))</f>
        <v>0</v>
      </c>
      <c r="D4" s="6"/>
      <c r="F4" s="10"/>
      <c r="G4" s="10"/>
      <c r="H4" s="10"/>
      <c r="I4" s="10"/>
      <c r="J4" s="10"/>
      <c r="K4" s="10"/>
      <c r="L4" s="10"/>
      <c r="M4" s="10"/>
      <c r="N4" s="10"/>
      <c r="O4" s="11"/>
      <c r="P4" s="11"/>
      <c r="Q4" s="11"/>
      <c r="R4" s="11"/>
    </row>
    <row r="5" spans="1:18" x14ac:dyDescent="0.25">
      <c r="A5" s="9" t="s">
        <v>3</v>
      </c>
      <c r="B5" s="1"/>
      <c r="C5" s="3">
        <f>IF(B5&lt;2.7,0,((20*B5)-(2.7*20))/(4-2.7))</f>
        <v>0</v>
      </c>
      <c r="D5" s="6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x14ac:dyDescent="0.25">
      <c r="A6" s="9" t="s">
        <v>5</v>
      </c>
      <c r="B6" s="1"/>
      <c r="C6" s="4">
        <f>IF(SUM(D6:D8)&lt;45, SUM(D6:D8), 45)</f>
        <v>0</v>
      </c>
      <c r="D6" s="6">
        <f>B6*1.5</f>
        <v>0</v>
      </c>
      <c r="F6" s="8" t="s">
        <v>23</v>
      </c>
      <c r="G6" s="8"/>
      <c r="H6" s="8"/>
      <c r="I6" s="8"/>
      <c r="J6" s="8"/>
      <c r="K6" s="8"/>
      <c r="L6" s="8"/>
      <c r="M6" s="8"/>
      <c r="N6" s="8"/>
    </row>
    <row r="7" spans="1:18" ht="14.45" customHeight="1" x14ac:dyDescent="0.25">
      <c r="A7" s="9" t="s">
        <v>6</v>
      </c>
      <c r="B7" s="1"/>
      <c r="C7" s="4"/>
      <c r="D7" s="6">
        <f>B7*1</f>
        <v>0</v>
      </c>
      <c r="F7" s="10" t="s">
        <v>21</v>
      </c>
      <c r="G7" s="10"/>
      <c r="H7" s="10"/>
      <c r="I7" s="10"/>
      <c r="J7" s="10"/>
      <c r="K7" s="10"/>
      <c r="L7" s="10"/>
      <c r="M7" s="10"/>
      <c r="N7" s="10"/>
    </row>
    <row r="8" spans="1:18" x14ac:dyDescent="0.25">
      <c r="A8" s="9" t="s">
        <v>7</v>
      </c>
      <c r="B8" s="1"/>
      <c r="C8" s="4"/>
      <c r="D8" s="6">
        <f>B8*0.5</f>
        <v>0</v>
      </c>
      <c r="F8" s="10"/>
      <c r="G8" s="10"/>
      <c r="H8" s="10"/>
      <c r="I8" s="10"/>
      <c r="J8" s="10"/>
      <c r="K8" s="10"/>
      <c r="L8" s="10"/>
      <c r="M8" s="10"/>
      <c r="N8" s="10"/>
    </row>
    <row r="9" spans="1:18" x14ac:dyDescent="0.25">
      <c r="A9" s="6"/>
      <c r="B9" s="6"/>
      <c r="C9" s="6"/>
      <c r="F9" s="12"/>
      <c r="G9" s="12"/>
      <c r="H9" s="12"/>
      <c r="I9" s="12"/>
      <c r="J9" s="12"/>
      <c r="K9" s="12"/>
      <c r="L9" s="12"/>
      <c r="M9" s="12"/>
      <c r="N9" s="12"/>
    </row>
    <row r="10" spans="1:18" x14ac:dyDescent="0.25">
      <c r="A10" s="5" t="s">
        <v>15</v>
      </c>
      <c r="B10" s="2">
        <f>SUM(C3:C8)</f>
        <v>0</v>
      </c>
      <c r="C10" s="6"/>
      <c r="D10" s="6"/>
      <c r="F10" s="12"/>
      <c r="G10" s="12"/>
      <c r="H10" s="12"/>
      <c r="I10" s="12"/>
      <c r="J10" s="12"/>
      <c r="K10" s="12"/>
      <c r="L10" s="12"/>
      <c r="M10" s="12"/>
      <c r="N10" s="12"/>
    </row>
    <row r="11" spans="1:18" x14ac:dyDescent="0.25">
      <c r="D11" s="6"/>
    </row>
    <row r="12" spans="1:18" x14ac:dyDescent="0.25">
      <c r="D12" s="6"/>
    </row>
    <row r="16" spans="1:18" x14ac:dyDescent="0.25">
      <c r="D16" s="6"/>
      <c r="E16" s="6"/>
    </row>
    <row r="17" spans="4:5" x14ac:dyDescent="0.25">
      <c r="D17" s="6"/>
      <c r="E17" s="6"/>
    </row>
    <row r="18" spans="4:5" x14ac:dyDescent="0.25">
      <c r="D18" s="6"/>
      <c r="E18" s="6"/>
    </row>
  </sheetData>
  <sheetProtection password="8F82" sheet="1" objects="1" scenarios="1"/>
  <mergeCells count="5">
    <mergeCell ref="C6:C8"/>
    <mergeCell ref="F1:N1"/>
    <mergeCell ref="F2:N4"/>
    <mergeCell ref="F6:N6"/>
    <mergeCell ref="F7:N8"/>
  </mergeCells>
  <dataValidations xWindow="428" yWindow="307" count="6">
    <dataValidation type="decimal" allowBlank="1" showInputMessage="1" showErrorMessage="1" errorTitle="Entrada Inválida!" error="Insira o valor decimal do CP utilizando vírgula (de 0 a 1)" promptTitle="CP" prompt="Insira o valor do CP do curso pelo qual você está se candidatando. Utilize preferencialmente 4 casas decimais. Valores de 0 a 1." sqref="B3">
      <formula1>0</formula1>
      <formula2>1</formula2>
    </dataValidation>
    <dataValidation type="decimal" allowBlank="1" showInputMessage="1" showErrorMessage="1" errorTitle="Entrada Inválida!" error="Insira o valor decimal do CR utilizando vírgula (de 2.,7 a 4)" promptTitle="CR" prompt="Insira o valor do seu CR utilizando 3 casas decimais. Valores de 2,7 a 4." sqref="B4">
      <formula1>2.7</formula1>
      <formula2>4</formula2>
    </dataValidation>
    <dataValidation type="decimal" allowBlank="1" showInputMessage="1" showErrorMessage="1" errorTitle="Entrada Inválida!" error="Insira o valor decimal do CA utilizando vírgula (de 2.,7 a 4)" promptTitle="CA" prompt="Insira o valor do seu CA utilizando 3 casas decimais. Valores de 2,7 a 4." sqref="B5">
      <formula1>2.7</formula1>
      <formula2>4</formula2>
    </dataValidation>
    <dataValidation type="whole" allowBlank="1" showInputMessage="1" showErrorMessage="1" errorTitle="Entrada Inválida!" error="Informe a quantidade de disciplinas aprovadas com A nos 3 últimos quadrimestres (2024.2; 2024.3; 2025.1). Valores de 0 a 30." promptTitle="Disciplinas aprovadas com A" prompt="Informe quantas disciplinas você recebeu conceito A nos últimos 3 quadrimestres (2024.2; 2024.3; 2025.1). Valores de 0 a 30." sqref="B6">
      <formula1>0</formula1>
      <formula2>30</formula2>
    </dataValidation>
    <dataValidation type="whole" allowBlank="1" showInputMessage="1" showErrorMessage="1" errorTitle="Entrada Inválida!" error="Informe a quantidade de disciplinas aprovadas com B nos 3 últimos quadrimestres (2024.2; 2024.3; 2025.1). Valores de 0 a 30." promptTitle="Disciplinas aprovadas com B" prompt="Informe quantas disciplinas você recebeu conceito B nos últimos 3 quadrimestres (2024.2; 2024.3; 2025.1). Valores de 0 a 30." sqref="B7">
      <formula1>0</formula1>
      <formula2>30</formula2>
    </dataValidation>
    <dataValidation type="whole" allowBlank="1" showInputMessage="1" showErrorMessage="1" errorTitle="Entrada Inválida!" error="Informe a quantidade de disciplinas aprovadas com C nos 3 últimos quadrimestres (2024.2; 2024.3; 2025.1). Valores de 0 a 30." promptTitle="Disciplinas aprovadas com C" prompt="Informe quantas disciplinas você recebeu conceito C nos últimos 3 quadrimestres (2024.2; 2024.3; 2025.1). Valores de 0 a 30." sqref="B8">
      <formula1>0</formula1>
      <formula2>30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28" yWindow="307" count="1">
        <x14:dataValidation type="list" showInputMessage="1" showErrorMessage="1" errorTitle="Entrada Inválida!" error="Selecione uma opção na lista" promptTitle="Curso Específico" prompt="Os coeficientes utilizados para a seleção serão do curso específico?">
          <x14:formula1>
            <xm:f>Sheet2!$B$2:$B$3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26" sqref="A26"/>
    </sheetView>
  </sheetViews>
  <sheetFormatPr defaultRowHeight="15" x14ac:dyDescent="0.25"/>
  <cols>
    <col min="1" max="1" width="18" bestFit="1" customWidth="1"/>
    <col min="2" max="2" width="16.7109375" customWidth="1"/>
    <col min="3" max="3" width="9.85546875" customWidth="1"/>
  </cols>
  <sheetData>
    <row r="1" spans="1:3" x14ac:dyDescent="0.25">
      <c r="A1" t="s">
        <v>4</v>
      </c>
      <c r="B1" t="s">
        <v>11</v>
      </c>
      <c r="C1" t="s">
        <v>12</v>
      </c>
    </row>
    <row r="2" spans="1:3" ht="14.45" x14ac:dyDescent="0.3">
      <c r="A2" t="s">
        <v>8</v>
      </c>
      <c r="B2" t="s">
        <v>13</v>
      </c>
      <c r="C2" t="s">
        <v>13</v>
      </c>
    </row>
    <row r="3" spans="1:3" x14ac:dyDescent="0.25">
      <c r="A3" t="s">
        <v>9</v>
      </c>
      <c r="B3" t="s">
        <v>14</v>
      </c>
      <c r="C3" t="s">
        <v>14</v>
      </c>
    </row>
    <row r="4" spans="1:3" x14ac:dyDescent="0.25">
      <c r="A4" t="s">
        <v>10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 Caroline Muta</cp:lastModifiedBy>
  <dcterms:created xsi:type="dcterms:W3CDTF">2023-05-19T16:33:36Z</dcterms:created>
  <dcterms:modified xsi:type="dcterms:W3CDTF">2025-08-26T21:13:26Z</dcterms:modified>
</cp:coreProperties>
</file>